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25" windowWidth="15195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Ilija Jocic</author>
  </authors>
  <commentList>
    <comment ref="C46" authorId="0">
      <text>
        <r>
          <rPr>
            <b/>
            <sz val="9"/>
            <rFont val="Tahoma"/>
            <family val="2"/>
          </rPr>
          <t>Ilija Jocic:</t>
        </r>
        <r>
          <rPr>
            <sz val="9"/>
            <rFont val="Tahoma"/>
            <family val="2"/>
          </rPr>
          <t xml:space="preserve">
5.250.000,00 у првом реб. + 1.900.000,00 добијено за суф.запошљ. Од покр.</t>
        </r>
      </text>
    </comment>
    <comment ref="F46" authorId="0">
      <text>
        <r>
          <rPr>
            <b/>
            <sz val="9"/>
            <rFont val="Tahoma"/>
            <family val="2"/>
          </rPr>
          <t>Ilija Jocic:</t>
        </r>
        <r>
          <rPr>
            <sz val="9"/>
            <rFont val="Tahoma"/>
            <family val="2"/>
          </rPr>
          <t xml:space="preserve">
5.250.000,00 у првом реб. + 1.900.000,00 добијено за суф.запошљ. Од покр.</t>
        </r>
      </text>
    </comment>
  </commentList>
</comments>
</file>

<file path=xl/sharedStrings.xml><?xml version="1.0" encoding="utf-8"?>
<sst xmlns="http://schemas.openxmlformats.org/spreadsheetml/2006/main" count="98" uniqueCount="93">
  <si>
    <t>ИЗВОРИ ПРИХОДА И ПРИМАЊА</t>
  </si>
  <si>
    <t>Економ.
класиф.</t>
  </si>
  <si>
    <t>1. Текући приходи</t>
  </si>
  <si>
    <t>Порез на доходак, добит и капиталне добитке</t>
  </si>
  <si>
    <t>Порез на зараде</t>
  </si>
  <si>
    <t>Порез на приходе од сам. дел. према стварном нето приходу</t>
  </si>
  <si>
    <t>Порез на приходе од непокретности</t>
  </si>
  <si>
    <t>Порез на приходе од давања у закуп покретних ствари</t>
  </si>
  <si>
    <t>Порез на приходе од пољопривреде и шумарства</t>
  </si>
  <si>
    <t>Порез на земљиште</t>
  </si>
  <si>
    <t>Самодопринос из прихода земљорадника</t>
  </si>
  <si>
    <t>Самодопринос из прихода лица која се баве сам. делатношћу</t>
  </si>
  <si>
    <t>Порез на друге приходе</t>
  </si>
  <si>
    <t>Порез на прих. проф. спортиста и спортских стручњака</t>
  </si>
  <si>
    <t>Порез на фонд зарада</t>
  </si>
  <si>
    <t>Порез на фонд зарада осталих запослених</t>
  </si>
  <si>
    <t>Порез на имовину</t>
  </si>
  <si>
    <t>Порез на имовину/осим на земљ. акције и уделе, физ. ли.</t>
  </si>
  <si>
    <t>Порез на имовину/осим на земљ. акције и уделе, правна. ли.</t>
  </si>
  <si>
    <t>Порез на наслеђе и поклоне</t>
  </si>
  <si>
    <t>Порез на пренос апсолутних права на непокретности</t>
  </si>
  <si>
    <t>Порез на пренос апсолутних права на хартијама од вредности</t>
  </si>
  <si>
    <t>Порез на пренос апсолутних права на пол. мот. возила</t>
  </si>
  <si>
    <t>Порез на добра и услуге</t>
  </si>
  <si>
    <t>Комунална такса за држ. мот. возила, осим пољ. машина</t>
  </si>
  <si>
    <t>Годишња накнада за друмска мот. возила, тракт. и пр. во.</t>
  </si>
  <si>
    <t>Накнада за промену намене пољ. земљишта</t>
  </si>
  <si>
    <t>Накнада за загађивање животне средине</t>
  </si>
  <si>
    <t>Боравишна такса</t>
  </si>
  <si>
    <t>Посебна накнада за заштиту и унапређ. жив. средине</t>
  </si>
  <si>
    <t>Други порези</t>
  </si>
  <si>
    <t>Комунална такса за истицање фирме на посл. простору</t>
  </si>
  <si>
    <t>Трансфери од других нивоа власти</t>
  </si>
  <si>
    <t>Текући трансфери од АПВ у корист нивоа општина</t>
  </si>
  <si>
    <t>Капитални трансфери од АПВ у корист нивоа општина</t>
  </si>
  <si>
    <t>Приходи од имовине</t>
  </si>
  <si>
    <t>Приходи буџета општ. од камата на сред. укљ. у депозит</t>
  </si>
  <si>
    <t>Комунална такса за кор. простора на јавним површинама</t>
  </si>
  <si>
    <t>Накнада за коришћење грађевинског земљишта</t>
  </si>
  <si>
    <t>Приходи од продаје добара и услуга</t>
  </si>
  <si>
    <t>Приходи од давања у закуп непокр. у државној својини</t>
  </si>
  <si>
    <t>Приходи од закупнине за грађ. земљ. у корист нив. општ.</t>
  </si>
  <si>
    <t>Општинске административне таксе</t>
  </si>
  <si>
    <t>Накнада за уређивање грађевинског земљишта</t>
  </si>
  <si>
    <t>Новчане казне и одузета имовинска корист</t>
  </si>
  <si>
    <t>Приходи од новчаних казни у прекршајном поступку</t>
  </si>
  <si>
    <t>Текући добров. трансф. од физ. и правн. лица у корист н. о.</t>
  </si>
  <si>
    <t>Мешовити и неодређени приходи</t>
  </si>
  <si>
    <t>Остали приходи у корист нивоа општина</t>
  </si>
  <si>
    <t>Меморандумске ставке за рефундацију расхода</t>
  </si>
  <si>
    <t>СВЕГА ТЕКУЋИ ПРИХОДИ</t>
  </si>
  <si>
    <t>2. Примања од продаје нефинансијске имовине</t>
  </si>
  <si>
    <t>Примања од продаје непокретности</t>
  </si>
  <si>
    <t>Примања од продаје непокретности у корист нив. опш.</t>
  </si>
  <si>
    <t>Примања од продаје покретне имовине</t>
  </si>
  <si>
    <t>Примања од продаје покретних ствари у корист ни. опш.</t>
  </si>
  <si>
    <t>СВЕГА ПРИМАЊА ОД ПРОДАЈЕ НЕФИНАНС. ИМОВ.</t>
  </si>
  <si>
    <t>3. Примања од задуживања и продаје финанс. имов.</t>
  </si>
  <si>
    <t>Примања од домаћих задуживања</t>
  </si>
  <si>
    <t>Примања од продаје домаће финансијске имовине</t>
  </si>
  <si>
    <t>Примања од продаје домаћих акција и ост. капитала</t>
  </si>
  <si>
    <t>СВЕГА ПРИМАЊА ОД ЗАДУЖИВАЊА И ПРОДАЈЕ ФИНАНС. ИМОВ.</t>
  </si>
  <si>
    <t>Порез на акције име и уделе</t>
  </si>
  <si>
    <t>Кап. нам. трансфери од Реп.  у корист нивоа општина</t>
  </si>
  <si>
    <t>Средства остварена од давања у закуп држ.пољ.земљ.</t>
  </si>
  <si>
    <t>Меморандумске ставке за рефундацију расхода из претх. год.</t>
  </si>
  <si>
    <t>Донације</t>
  </si>
  <si>
    <t xml:space="preserve"> Донације   у корист нивоа општина</t>
  </si>
  <si>
    <t xml:space="preserve">Приходи од новчаних казни за саобраћајне прекршаје </t>
  </si>
  <si>
    <t>Добровољни трансфери од физичких и прaвних лица</t>
  </si>
  <si>
    <t>Укупно</t>
  </si>
  <si>
    <t>Пренета неутрошена средства из претходне године</t>
  </si>
  <si>
    <t>УКУПНИ ПРИХОДИ И ПРИМАЊА</t>
  </si>
  <si>
    <t>Други текући трансфери од Републике у корист нивоа општи.</t>
  </si>
  <si>
    <t>Текући наменски трансфери од Републике у корист нивоа општина</t>
  </si>
  <si>
    <t>Накнада од конверзије права кор.у право својине у кор.нив. Општина</t>
  </si>
  <si>
    <t>Ненаменски трансфери од АПВ у корист нивоа општина</t>
  </si>
  <si>
    <t>Накнада за коришћење шума и шумског  земљишта</t>
  </si>
  <si>
    <t>Примања од продаје земљишта</t>
  </si>
  <si>
    <t>Примања од продаје земљишта у кор. нив. општина</t>
  </si>
  <si>
    <t>Порез на приходе од сам. Делатности</t>
  </si>
  <si>
    <t xml:space="preserve">Порез на приходе од сам. дел. </t>
  </si>
  <si>
    <t xml:space="preserve">                                                               1.ПРИХОДИ И ПРИМАЊА</t>
  </si>
  <si>
    <t>Приходи од имовине која припада имаоцима полиса</t>
  </si>
  <si>
    <t>Приходи од новчаних казни за кривична дела у корист нивоа општине</t>
  </si>
  <si>
    <t>План за 2016.г.(буџет)</t>
  </si>
  <si>
    <t>План за 2016.г.(дод.ср.)</t>
  </si>
  <si>
    <t>Извршење I-VI 2016.г.(буџет)</t>
  </si>
  <si>
    <t>Извршење I-VI 2016.г.(дод.ср.)</t>
  </si>
  <si>
    <t>Такса за озакоњење објеката у корист општине</t>
  </si>
  <si>
    <t>Комунална такса за кориш</t>
  </si>
  <si>
    <t>Накнада по основу конверзије права коришћења</t>
  </si>
  <si>
    <t>Примања од задуживања од осталих повер.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</si>
</sst>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rgb="FFFF0000"/>
      <name val="Arial"/>
      <family val="2"/>
    </font>
    <font>
      <b/>
      <sz val="20"/>
      <color theme="4"/>
      <name val="Arial"/>
      <family val="2"/>
    </font>
    <font>
      <sz val="20"/>
      <color theme="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 shrinkToFit="1"/>
    </xf>
    <xf numFmtId="4" fontId="5" fillId="0" borderId="17" xfId="0" applyNumberFormat="1" applyFont="1" applyBorder="1" applyAlignment="1">
      <alignment horizontal="center" vertical="center" wrapText="1" shrinkToFit="1"/>
    </xf>
    <xf numFmtId="4" fontId="5" fillId="0" borderId="19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4" fontId="50" fillId="0" borderId="13" xfId="0" applyNumberFormat="1" applyFont="1" applyBorder="1" applyAlignment="1">
      <alignment/>
    </xf>
    <xf numFmtId="4" fontId="50" fillId="0" borderId="2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4" fontId="49" fillId="0" borderId="1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50" fillId="0" borderId="13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="50" zoomScaleNormal="50" zoomScaleSheetLayoutView="30" zoomScalePageLayoutView="40" workbookViewId="0" topLeftCell="A52">
      <selection activeCell="E65" sqref="E65"/>
    </sheetView>
  </sheetViews>
  <sheetFormatPr defaultColWidth="9.140625" defaultRowHeight="12.75"/>
  <cols>
    <col min="1" max="1" width="21.8515625" style="0" customWidth="1"/>
    <col min="2" max="2" width="132.28125" style="0" customWidth="1"/>
    <col min="3" max="3" width="36.8515625" style="0" customWidth="1"/>
    <col min="4" max="4" width="34.421875" style="0" customWidth="1"/>
    <col min="5" max="5" width="39.7109375" style="3" bestFit="1" customWidth="1"/>
    <col min="6" max="6" width="36.421875" style="3" customWidth="1"/>
    <col min="7" max="7" width="35.421875" style="0" customWidth="1"/>
    <col min="8" max="8" width="36.00390625" style="7" customWidth="1"/>
    <col min="9" max="9" width="13.8515625" style="3" bestFit="1" customWidth="1"/>
    <col min="13" max="13" width="36.57421875" style="21" customWidth="1"/>
  </cols>
  <sheetData>
    <row r="1" ht="25.5"/>
    <row r="2" spans="1:5" ht="26.25" thickBot="1">
      <c r="A2" s="45" t="s">
        <v>82</v>
      </c>
      <c r="B2" s="46"/>
      <c r="C2" s="46"/>
      <c r="D2" s="46"/>
      <c r="E2" s="46"/>
    </row>
    <row r="3" spans="1:8" ht="51">
      <c r="A3" s="23" t="s">
        <v>1</v>
      </c>
      <c r="B3" s="24" t="s">
        <v>0</v>
      </c>
      <c r="C3" s="25" t="s">
        <v>85</v>
      </c>
      <c r="D3" s="26" t="s">
        <v>86</v>
      </c>
      <c r="E3" s="27" t="s">
        <v>70</v>
      </c>
      <c r="F3" s="25" t="s">
        <v>87</v>
      </c>
      <c r="G3" s="26" t="s">
        <v>88</v>
      </c>
      <c r="H3" s="27" t="s">
        <v>70</v>
      </c>
    </row>
    <row r="4" spans="1:8" ht="26.25">
      <c r="A4" s="28">
        <v>3</v>
      </c>
      <c r="B4" s="29" t="s">
        <v>71</v>
      </c>
      <c r="C4" s="30">
        <v>5000000</v>
      </c>
      <c r="D4" s="31">
        <v>500000</v>
      </c>
      <c r="E4" s="32">
        <f>C4+D4</f>
        <v>5500000</v>
      </c>
      <c r="F4" s="43">
        <v>9919608.72</v>
      </c>
      <c r="G4" s="44">
        <v>518000</v>
      </c>
      <c r="H4" s="32">
        <f>F4+G4</f>
        <v>10437608.72</v>
      </c>
    </row>
    <row r="5" spans="1:8" ht="25.5">
      <c r="A5" s="2"/>
      <c r="B5" s="1"/>
      <c r="C5" s="5"/>
      <c r="D5" s="6"/>
      <c r="E5" s="4"/>
      <c r="F5" s="5"/>
      <c r="G5" s="6"/>
      <c r="H5" s="4"/>
    </row>
    <row r="6" spans="1:8" ht="26.25">
      <c r="A6" s="8">
        <v>700</v>
      </c>
      <c r="B6" s="9" t="s">
        <v>2</v>
      </c>
      <c r="C6" s="10"/>
      <c r="D6" s="11"/>
      <c r="E6" s="12"/>
      <c r="F6" s="10"/>
      <c r="G6" s="11"/>
      <c r="H6" s="12"/>
    </row>
    <row r="7" spans="1:8" ht="26.25">
      <c r="A7" s="8">
        <v>711</v>
      </c>
      <c r="B7" s="13" t="s">
        <v>3</v>
      </c>
      <c r="C7" s="14">
        <f aca="true" t="shared" si="0" ref="C7:H7">SUM(C8:C20)</f>
        <v>236150000</v>
      </c>
      <c r="D7" s="15">
        <f t="shared" si="0"/>
        <v>0</v>
      </c>
      <c r="E7" s="16">
        <f t="shared" si="0"/>
        <v>236150000</v>
      </c>
      <c r="F7" s="14">
        <f t="shared" si="0"/>
        <v>39909692.699999996</v>
      </c>
      <c r="G7" s="15">
        <f t="shared" si="0"/>
        <v>0</v>
      </c>
      <c r="H7" s="16">
        <f t="shared" si="0"/>
        <v>39909692.699999996</v>
      </c>
    </row>
    <row r="8" spans="1:8" ht="25.5">
      <c r="A8" s="17">
        <v>711111</v>
      </c>
      <c r="B8" s="13" t="s">
        <v>4</v>
      </c>
      <c r="C8" s="33">
        <v>198000000</v>
      </c>
      <c r="D8" s="11">
        <v>0</v>
      </c>
      <c r="E8" s="12">
        <f aca="true" t="shared" si="1" ref="E8:E22">C8+D8</f>
        <v>198000000</v>
      </c>
      <c r="F8" s="33">
        <v>32841959.93</v>
      </c>
      <c r="G8" s="11">
        <v>0</v>
      </c>
      <c r="H8" s="12">
        <f>F8+G8</f>
        <v>32841959.93</v>
      </c>
    </row>
    <row r="9" spans="1:8" ht="25.5">
      <c r="A9" s="17">
        <v>711121</v>
      </c>
      <c r="B9" s="13" t="s">
        <v>80</v>
      </c>
      <c r="C9" s="33">
        <v>1000000</v>
      </c>
      <c r="D9" s="11">
        <v>0</v>
      </c>
      <c r="E9" s="12">
        <f t="shared" si="1"/>
        <v>1000000</v>
      </c>
      <c r="F9" s="33">
        <v>-28350.07</v>
      </c>
      <c r="G9" s="11">
        <v>0</v>
      </c>
      <c r="H9" s="12">
        <f>F9+G9</f>
        <v>-28350.07</v>
      </c>
    </row>
    <row r="10" spans="1:8" ht="25.5">
      <c r="A10" s="17">
        <v>711122</v>
      </c>
      <c r="B10" s="13" t="s">
        <v>81</v>
      </c>
      <c r="C10" s="33">
        <v>8000000</v>
      </c>
      <c r="D10" s="11">
        <v>0</v>
      </c>
      <c r="E10" s="12">
        <f t="shared" si="1"/>
        <v>8000000</v>
      </c>
      <c r="F10" s="33">
        <v>1483722.62</v>
      </c>
      <c r="G10" s="11">
        <v>0</v>
      </c>
      <c r="H10" s="12">
        <f>F10+G10</f>
        <v>1483722.62</v>
      </c>
    </row>
    <row r="11" spans="1:8" ht="25.5">
      <c r="A11" s="17">
        <v>711123</v>
      </c>
      <c r="B11" s="13" t="s">
        <v>5</v>
      </c>
      <c r="C11" s="33">
        <v>8000000</v>
      </c>
      <c r="D11" s="11">
        <v>0</v>
      </c>
      <c r="E11" s="12">
        <f>C11+D11</f>
        <v>8000000</v>
      </c>
      <c r="F11" s="33">
        <v>1639423.58</v>
      </c>
      <c r="G11" s="11">
        <v>0</v>
      </c>
      <c r="H11" s="12">
        <f>F11+G11</f>
        <v>1639423.58</v>
      </c>
    </row>
    <row r="12" spans="1:8" ht="25.5">
      <c r="A12" s="17">
        <v>711143</v>
      </c>
      <c r="B12" s="13" t="s">
        <v>6</v>
      </c>
      <c r="C12" s="33">
        <v>0</v>
      </c>
      <c r="D12" s="11">
        <v>0</v>
      </c>
      <c r="E12" s="12">
        <f t="shared" si="1"/>
        <v>0</v>
      </c>
      <c r="F12" s="33">
        <v>0</v>
      </c>
      <c r="G12" s="11">
        <v>0</v>
      </c>
      <c r="H12" s="12">
        <f aca="true" t="shared" si="2" ref="H12:H22">F12+G12</f>
        <v>0</v>
      </c>
    </row>
    <row r="13" spans="1:8" ht="25.5">
      <c r="A13" s="17">
        <v>711145</v>
      </c>
      <c r="B13" s="13" t="s">
        <v>7</v>
      </c>
      <c r="C13" s="33">
        <v>100000</v>
      </c>
      <c r="D13" s="11">
        <v>0</v>
      </c>
      <c r="E13" s="12">
        <f t="shared" si="1"/>
        <v>100000</v>
      </c>
      <c r="F13" s="33">
        <v>9523.8</v>
      </c>
      <c r="G13" s="11">
        <v>0</v>
      </c>
      <c r="H13" s="12">
        <f t="shared" si="2"/>
        <v>9523.8</v>
      </c>
    </row>
    <row r="14" spans="1:8" ht="25.5">
      <c r="A14" s="17">
        <v>711146</v>
      </c>
      <c r="B14" s="13" t="s">
        <v>8</v>
      </c>
      <c r="C14" s="33">
        <v>0</v>
      </c>
      <c r="D14" s="11">
        <v>0</v>
      </c>
      <c r="E14" s="12">
        <f t="shared" si="1"/>
        <v>0</v>
      </c>
      <c r="F14" s="33">
        <v>0</v>
      </c>
      <c r="G14" s="11">
        <v>0</v>
      </c>
      <c r="H14" s="12">
        <f t="shared" si="2"/>
        <v>0</v>
      </c>
    </row>
    <row r="15" spans="1:8" ht="25.5">
      <c r="A15" s="17">
        <v>711147</v>
      </c>
      <c r="B15" s="13" t="s">
        <v>9</v>
      </c>
      <c r="C15" s="33">
        <v>0</v>
      </c>
      <c r="D15" s="11">
        <v>0</v>
      </c>
      <c r="E15" s="12">
        <f t="shared" si="1"/>
        <v>0</v>
      </c>
      <c r="F15" s="33">
        <v>10689.89</v>
      </c>
      <c r="G15" s="11">
        <v>0</v>
      </c>
      <c r="H15" s="12">
        <f t="shared" si="2"/>
        <v>10689.89</v>
      </c>
    </row>
    <row r="16" spans="1:8" ht="25.5">
      <c r="A16" s="17">
        <v>711148</v>
      </c>
      <c r="B16" s="13" t="s">
        <v>6</v>
      </c>
      <c r="C16" s="33">
        <v>0</v>
      </c>
      <c r="D16" s="11">
        <v>0</v>
      </c>
      <c r="E16" s="12">
        <f t="shared" si="1"/>
        <v>0</v>
      </c>
      <c r="F16" s="33">
        <v>-2013.41</v>
      </c>
      <c r="G16" s="11">
        <v>0</v>
      </c>
      <c r="H16" s="12">
        <f t="shared" si="2"/>
        <v>-2013.41</v>
      </c>
    </row>
    <row r="17" spans="1:13" ht="25.5">
      <c r="A17" s="17">
        <v>711183</v>
      </c>
      <c r="B17" s="13" t="s">
        <v>10</v>
      </c>
      <c r="C17" s="33">
        <v>50000</v>
      </c>
      <c r="D17" s="11">
        <v>0</v>
      </c>
      <c r="E17" s="12">
        <f t="shared" si="1"/>
        <v>50000</v>
      </c>
      <c r="F17" s="33">
        <v>6498</v>
      </c>
      <c r="G17" s="11">
        <v>0</v>
      </c>
      <c r="H17" s="12">
        <f t="shared" si="2"/>
        <v>6498</v>
      </c>
      <c r="M17" s="22"/>
    </row>
    <row r="18" spans="1:8" ht="25.5">
      <c r="A18" s="17">
        <v>711184</v>
      </c>
      <c r="B18" s="13" t="s">
        <v>11</v>
      </c>
      <c r="C18" s="33">
        <v>500000</v>
      </c>
      <c r="D18" s="11">
        <v>0</v>
      </c>
      <c r="E18" s="12">
        <f t="shared" si="1"/>
        <v>500000</v>
      </c>
      <c r="F18" s="33">
        <v>68140</v>
      </c>
      <c r="G18" s="11">
        <v>0</v>
      </c>
      <c r="H18" s="12">
        <f t="shared" si="2"/>
        <v>68140</v>
      </c>
    </row>
    <row r="19" spans="1:8" ht="25.5">
      <c r="A19" s="17">
        <v>711191</v>
      </c>
      <c r="B19" s="13" t="s">
        <v>12</v>
      </c>
      <c r="C19" s="33">
        <v>20000000</v>
      </c>
      <c r="D19" s="11">
        <v>0</v>
      </c>
      <c r="E19" s="12">
        <f t="shared" si="1"/>
        <v>20000000</v>
      </c>
      <c r="F19" s="33">
        <v>3871362.49</v>
      </c>
      <c r="G19" s="11">
        <v>0</v>
      </c>
      <c r="H19" s="12">
        <f t="shared" si="2"/>
        <v>3871362.49</v>
      </c>
    </row>
    <row r="20" spans="1:8" ht="25.5">
      <c r="A20" s="17">
        <v>711193</v>
      </c>
      <c r="B20" s="13" t="s">
        <v>13</v>
      </c>
      <c r="C20" s="33">
        <v>500000</v>
      </c>
      <c r="D20" s="11">
        <v>0</v>
      </c>
      <c r="E20" s="12">
        <f t="shared" si="1"/>
        <v>500000</v>
      </c>
      <c r="F20" s="33">
        <v>8735.87</v>
      </c>
      <c r="G20" s="11">
        <v>0</v>
      </c>
      <c r="H20" s="12">
        <f t="shared" si="2"/>
        <v>8735.87</v>
      </c>
    </row>
    <row r="21" spans="1:8" ht="26.25">
      <c r="A21" s="8">
        <v>712</v>
      </c>
      <c r="B21" s="13" t="s">
        <v>14</v>
      </c>
      <c r="C21" s="34">
        <f>C22</f>
        <v>0</v>
      </c>
      <c r="D21" s="15">
        <f>D20</f>
        <v>0</v>
      </c>
      <c r="E21" s="16">
        <f t="shared" si="1"/>
        <v>0</v>
      </c>
      <c r="F21" s="34">
        <v>20</v>
      </c>
      <c r="G21" s="15">
        <f>G20</f>
        <v>0</v>
      </c>
      <c r="H21" s="16">
        <f t="shared" si="2"/>
        <v>20</v>
      </c>
    </row>
    <row r="22" spans="1:8" ht="25.5">
      <c r="A22" s="17">
        <v>712112</v>
      </c>
      <c r="B22" s="13" t="s">
        <v>15</v>
      </c>
      <c r="C22" s="33">
        <v>0</v>
      </c>
      <c r="D22" s="11">
        <v>0</v>
      </c>
      <c r="E22" s="12">
        <f t="shared" si="1"/>
        <v>0</v>
      </c>
      <c r="F22" s="33">
        <v>20</v>
      </c>
      <c r="G22" s="11">
        <v>0</v>
      </c>
      <c r="H22" s="12">
        <f t="shared" si="2"/>
        <v>20</v>
      </c>
    </row>
    <row r="23" spans="1:8" ht="26.25">
      <c r="A23" s="8">
        <v>713</v>
      </c>
      <c r="B23" s="13" t="s">
        <v>16</v>
      </c>
      <c r="C23" s="34">
        <f aca="true" t="shared" si="3" ref="C23:H23">SUM(C24:C30)</f>
        <v>149000000</v>
      </c>
      <c r="D23" s="15">
        <f t="shared" si="3"/>
        <v>0</v>
      </c>
      <c r="E23" s="16">
        <f t="shared" si="3"/>
        <v>149000000</v>
      </c>
      <c r="F23" s="34">
        <f t="shared" si="3"/>
        <v>27409028.650000002</v>
      </c>
      <c r="G23" s="15">
        <f t="shared" si="3"/>
        <v>0</v>
      </c>
      <c r="H23" s="16">
        <f t="shared" si="3"/>
        <v>27409028.650000002</v>
      </c>
    </row>
    <row r="24" spans="1:8" ht="25.5">
      <c r="A24" s="17">
        <v>713121</v>
      </c>
      <c r="B24" s="13" t="s">
        <v>17</v>
      </c>
      <c r="C24" s="33">
        <v>70000000</v>
      </c>
      <c r="D24" s="11">
        <v>0</v>
      </c>
      <c r="E24" s="12">
        <f aca="true" t="shared" si="4" ref="E24:E30">C24+D24</f>
        <v>70000000</v>
      </c>
      <c r="F24" s="33">
        <v>10684225.46</v>
      </c>
      <c r="G24" s="11">
        <v>0</v>
      </c>
      <c r="H24" s="12">
        <f aca="true" t="shared" si="5" ref="H24:H30">F24+G24</f>
        <v>10684225.46</v>
      </c>
    </row>
    <row r="25" spans="1:8" ht="25.5">
      <c r="A25" s="17">
        <v>713122</v>
      </c>
      <c r="B25" s="13" t="s">
        <v>18</v>
      </c>
      <c r="C25" s="33">
        <v>35000000</v>
      </c>
      <c r="D25" s="11">
        <v>0</v>
      </c>
      <c r="E25" s="12">
        <f t="shared" si="4"/>
        <v>35000000</v>
      </c>
      <c r="F25" s="33">
        <v>8587171.72</v>
      </c>
      <c r="G25" s="11">
        <v>0</v>
      </c>
      <c r="H25" s="12">
        <f t="shared" si="5"/>
        <v>8587171.72</v>
      </c>
    </row>
    <row r="26" spans="1:8" ht="25.5">
      <c r="A26" s="17">
        <v>713311</v>
      </c>
      <c r="B26" s="13" t="s">
        <v>19</v>
      </c>
      <c r="C26" s="33">
        <v>10000000</v>
      </c>
      <c r="D26" s="11">
        <v>0</v>
      </c>
      <c r="E26" s="12">
        <f t="shared" si="4"/>
        <v>10000000</v>
      </c>
      <c r="F26" s="33">
        <v>530440.37</v>
      </c>
      <c r="G26" s="11">
        <v>0</v>
      </c>
      <c r="H26" s="12">
        <f t="shared" si="5"/>
        <v>530440.37</v>
      </c>
    </row>
    <row r="27" spans="1:8" ht="25.5">
      <c r="A27" s="17">
        <v>713421</v>
      </c>
      <c r="B27" s="13" t="s">
        <v>20</v>
      </c>
      <c r="C27" s="33">
        <v>26000000</v>
      </c>
      <c r="D27" s="11">
        <v>0</v>
      </c>
      <c r="E27" s="12">
        <f t="shared" si="4"/>
        <v>26000000</v>
      </c>
      <c r="F27" s="33">
        <v>6625765.01</v>
      </c>
      <c r="G27" s="11">
        <v>0</v>
      </c>
      <c r="H27" s="12">
        <f t="shared" si="5"/>
        <v>6625765.01</v>
      </c>
    </row>
    <row r="28" spans="1:8" ht="25.5">
      <c r="A28" s="17">
        <v>713422</v>
      </c>
      <c r="B28" s="13" t="s">
        <v>21</v>
      </c>
      <c r="C28" s="33">
        <v>0</v>
      </c>
      <c r="D28" s="11">
        <v>0</v>
      </c>
      <c r="E28" s="12">
        <f t="shared" si="4"/>
        <v>0</v>
      </c>
      <c r="F28" s="33">
        <v>0</v>
      </c>
      <c r="G28" s="11">
        <v>0</v>
      </c>
      <c r="H28" s="12">
        <f t="shared" si="5"/>
        <v>0</v>
      </c>
    </row>
    <row r="29" spans="1:8" ht="25.5">
      <c r="A29" s="17">
        <v>713423</v>
      </c>
      <c r="B29" s="13" t="s">
        <v>22</v>
      </c>
      <c r="C29" s="33">
        <v>8000000</v>
      </c>
      <c r="D29" s="11">
        <v>0</v>
      </c>
      <c r="E29" s="12">
        <f t="shared" si="4"/>
        <v>8000000</v>
      </c>
      <c r="F29" s="33">
        <v>981426.09</v>
      </c>
      <c r="G29" s="11">
        <v>0</v>
      </c>
      <c r="H29" s="12">
        <f t="shared" si="5"/>
        <v>981426.09</v>
      </c>
    </row>
    <row r="30" spans="1:8" ht="25.5">
      <c r="A30" s="17">
        <v>713611</v>
      </c>
      <c r="B30" s="13" t="s">
        <v>62</v>
      </c>
      <c r="C30" s="33">
        <v>0</v>
      </c>
      <c r="D30" s="11">
        <v>0</v>
      </c>
      <c r="E30" s="12">
        <f t="shared" si="4"/>
        <v>0</v>
      </c>
      <c r="F30" s="33">
        <v>0</v>
      </c>
      <c r="G30" s="11">
        <v>0</v>
      </c>
      <c r="H30" s="12">
        <f t="shared" si="5"/>
        <v>0</v>
      </c>
    </row>
    <row r="31" spans="1:8" ht="26.25">
      <c r="A31" s="8">
        <v>714</v>
      </c>
      <c r="B31" s="13" t="s">
        <v>23</v>
      </c>
      <c r="C31" s="34">
        <f aca="true" t="shared" si="6" ref="C31:H31">SUM(C32:C38)</f>
        <v>27000000</v>
      </c>
      <c r="D31" s="15">
        <f t="shared" si="6"/>
        <v>0</v>
      </c>
      <c r="E31" s="16">
        <f t="shared" si="6"/>
        <v>27000000</v>
      </c>
      <c r="F31" s="34">
        <f t="shared" si="6"/>
        <v>11381953.17</v>
      </c>
      <c r="G31" s="15">
        <f t="shared" si="6"/>
        <v>0</v>
      </c>
      <c r="H31" s="16">
        <f t="shared" si="6"/>
        <v>11381953.17</v>
      </c>
    </row>
    <row r="32" spans="1:8" ht="25.5">
      <c r="A32" s="17">
        <v>714431</v>
      </c>
      <c r="B32" s="13" t="s">
        <v>90</v>
      </c>
      <c r="C32" s="33">
        <v>0</v>
      </c>
      <c r="D32" s="11">
        <v>0</v>
      </c>
      <c r="E32" s="12">
        <f>SUM(C32:D32)</f>
        <v>0</v>
      </c>
      <c r="F32" s="33">
        <v>29812.8</v>
      </c>
      <c r="G32" s="11">
        <v>0</v>
      </c>
      <c r="H32" s="12">
        <f>SUM(F32:G32)</f>
        <v>29812.8</v>
      </c>
    </row>
    <row r="33" spans="1:8" ht="25.5">
      <c r="A33" s="17">
        <v>714513</v>
      </c>
      <c r="B33" s="13" t="s">
        <v>24</v>
      </c>
      <c r="C33" s="33">
        <v>8000000</v>
      </c>
      <c r="D33" s="11">
        <v>0</v>
      </c>
      <c r="E33" s="12">
        <f aca="true" t="shared" si="7" ref="E33:E38">C33+D33</f>
        <v>8000000</v>
      </c>
      <c r="F33" s="33">
        <v>1686563</v>
      </c>
      <c r="G33" s="11">
        <v>0</v>
      </c>
      <c r="H33" s="12">
        <f aca="true" t="shared" si="8" ref="H33:H38">F33+G33</f>
        <v>1686563</v>
      </c>
    </row>
    <row r="34" spans="1:8" ht="25.5">
      <c r="A34" s="17">
        <v>714514</v>
      </c>
      <c r="B34" s="13" t="s">
        <v>25</v>
      </c>
      <c r="C34" s="33">
        <v>0</v>
      </c>
      <c r="D34" s="11">
        <v>0</v>
      </c>
      <c r="E34" s="12">
        <f t="shared" si="7"/>
        <v>0</v>
      </c>
      <c r="F34" s="33">
        <v>0</v>
      </c>
      <c r="G34" s="11">
        <v>0</v>
      </c>
      <c r="H34" s="12">
        <f t="shared" si="8"/>
        <v>0</v>
      </c>
    </row>
    <row r="35" spans="1:8" ht="25.5">
      <c r="A35" s="17">
        <v>714543</v>
      </c>
      <c r="B35" s="13" t="s">
        <v>26</v>
      </c>
      <c r="C35" s="33">
        <v>1000000</v>
      </c>
      <c r="D35" s="11">
        <v>0</v>
      </c>
      <c r="E35" s="12">
        <f t="shared" si="7"/>
        <v>1000000</v>
      </c>
      <c r="F35" s="33">
        <v>253320</v>
      </c>
      <c r="G35" s="11">
        <v>0</v>
      </c>
      <c r="H35" s="12">
        <f t="shared" si="8"/>
        <v>253320</v>
      </c>
    </row>
    <row r="36" spans="1:8" ht="25.5">
      <c r="A36" s="17">
        <v>714547</v>
      </c>
      <c r="B36" s="13" t="s">
        <v>27</v>
      </c>
      <c r="C36" s="33">
        <v>0</v>
      </c>
      <c r="D36" s="11">
        <v>0</v>
      </c>
      <c r="E36" s="12">
        <f t="shared" si="7"/>
        <v>0</v>
      </c>
      <c r="F36" s="33">
        <v>0</v>
      </c>
      <c r="G36" s="11">
        <v>0</v>
      </c>
      <c r="H36" s="12">
        <f t="shared" si="8"/>
        <v>0</v>
      </c>
    </row>
    <row r="37" spans="1:8" ht="25.5">
      <c r="A37" s="17">
        <v>714552</v>
      </c>
      <c r="B37" s="13" t="s">
        <v>28</v>
      </c>
      <c r="C37" s="33">
        <v>15000000</v>
      </c>
      <c r="D37" s="11">
        <v>0</v>
      </c>
      <c r="E37" s="12">
        <f t="shared" si="7"/>
        <v>15000000</v>
      </c>
      <c r="F37" s="33">
        <v>9412257.37</v>
      </c>
      <c r="G37" s="11">
        <v>0</v>
      </c>
      <c r="H37" s="12">
        <f t="shared" si="8"/>
        <v>9412257.37</v>
      </c>
    </row>
    <row r="38" spans="1:8" ht="25.5">
      <c r="A38" s="17">
        <v>714562</v>
      </c>
      <c r="B38" s="13" t="s">
        <v>29</v>
      </c>
      <c r="C38" s="33">
        <v>3000000</v>
      </c>
      <c r="D38" s="11">
        <v>0</v>
      </c>
      <c r="E38" s="12">
        <f t="shared" si="7"/>
        <v>3000000</v>
      </c>
      <c r="F38" s="33">
        <v>0</v>
      </c>
      <c r="G38" s="11">
        <v>0</v>
      </c>
      <c r="H38" s="12">
        <f t="shared" si="8"/>
        <v>0</v>
      </c>
    </row>
    <row r="39" spans="1:8" ht="26.25">
      <c r="A39" s="8">
        <v>716</v>
      </c>
      <c r="B39" s="13" t="s">
        <v>30</v>
      </c>
      <c r="C39" s="34">
        <f aca="true" t="shared" si="9" ref="C39:H39">C40</f>
        <v>10000000</v>
      </c>
      <c r="D39" s="15">
        <f t="shared" si="9"/>
        <v>0</v>
      </c>
      <c r="E39" s="16">
        <f t="shared" si="9"/>
        <v>10000000</v>
      </c>
      <c r="F39" s="34">
        <f t="shared" si="9"/>
        <v>2608928.23</v>
      </c>
      <c r="G39" s="15">
        <f t="shared" si="9"/>
        <v>0</v>
      </c>
      <c r="H39" s="16">
        <f t="shared" si="9"/>
        <v>2608928.23</v>
      </c>
    </row>
    <row r="40" spans="1:8" ht="25.5">
      <c r="A40" s="17">
        <v>716111</v>
      </c>
      <c r="B40" s="13" t="s">
        <v>31</v>
      </c>
      <c r="C40" s="33">
        <v>10000000</v>
      </c>
      <c r="D40" s="11">
        <v>0</v>
      </c>
      <c r="E40" s="12">
        <f>C40+D40</f>
        <v>10000000</v>
      </c>
      <c r="F40" s="33">
        <v>2608928.23</v>
      </c>
      <c r="G40" s="11">
        <v>0</v>
      </c>
      <c r="H40" s="12">
        <f>F40+G40</f>
        <v>2608928.23</v>
      </c>
    </row>
    <row r="41" spans="1:8" ht="26.25">
      <c r="A41" s="8">
        <v>732</v>
      </c>
      <c r="B41" s="13" t="s">
        <v>66</v>
      </c>
      <c r="C41" s="34">
        <f aca="true" t="shared" si="10" ref="C41:H41">C42</f>
        <v>0</v>
      </c>
      <c r="D41" s="15">
        <f t="shared" si="10"/>
        <v>11205000</v>
      </c>
      <c r="E41" s="16">
        <f t="shared" si="10"/>
        <v>11205000</v>
      </c>
      <c r="F41" s="34">
        <f t="shared" si="10"/>
        <v>0</v>
      </c>
      <c r="G41" s="15">
        <f>G42</f>
        <v>6246740.78</v>
      </c>
      <c r="H41" s="16">
        <f t="shared" si="10"/>
        <v>6246740.78</v>
      </c>
    </row>
    <row r="42" spans="1:8" ht="25.5">
      <c r="A42" s="17">
        <v>732151</v>
      </c>
      <c r="B42" s="13" t="s">
        <v>67</v>
      </c>
      <c r="C42" s="33">
        <v>0</v>
      </c>
      <c r="D42" s="11">
        <v>11205000</v>
      </c>
      <c r="E42" s="12">
        <f aca="true" t="shared" si="11" ref="E42:E49">C42+D42</f>
        <v>11205000</v>
      </c>
      <c r="F42" s="33">
        <v>0</v>
      </c>
      <c r="G42" s="42">
        <v>6246740.78</v>
      </c>
      <c r="H42" s="12">
        <f>F42+G42</f>
        <v>6246740.78</v>
      </c>
    </row>
    <row r="43" spans="1:8" ht="26.25">
      <c r="A43" s="8">
        <v>733</v>
      </c>
      <c r="B43" s="13" t="s">
        <v>32</v>
      </c>
      <c r="C43" s="34">
        <f aca="true" t="shared" si="12" ref="C43:H43">SUM(C44:C49)</f>
        <v>101900000</v>
      </c>
      <c r="D43" s="15">
        <f t="shared" si="12"/>
        <v>42288000</v>
      </c>
      <c r="E43" s="16">
        <f t="shared" si="12"/>
        <v>144188000</v>
      </c>
      <c r="F43" s="34">
        <f t="shared" si="12"/>
        <v>46928383.239999995</v>
      </c>
      <c r="G43" s="41">
        <f t="shared" si="12"/>
        <v>2675000</v>
      </c>
      <c r="H43" s="16">
        <f t="shared" si="12"/>
        <v>49603383.239999995</v>
      </c>
    </row>
    <row r="44" spans="1:8" ht="25.5">
      <c r="A44" s="17">
        <v>733152</v>
      </c>
      <c r="B44" s="13" t="s">
        <v>73</v>
      </c>
      <c r="C44" s="33">
        <v>0</v>
      </c>
      <c r="D44" s="11">
        <v>0</v>
      </c>
      <c r="E44" s="12">
        <f t="shared" si="11"/>
        <v>0</v>
      </c>
      <c r="F44" s="33">
        <v>0</v>
      </c>
      <c r="G44" s="11">
        <v>0</v>
      </c>
      <c r="H44" s="12">
        <f aca="true" t="shared" si="13" ref="H44:H49">F44+G44</f>
        <v>0</v>
      </c>
    </row>
    <row r="45" spans="1:8" ht="25.5">
      <c r="A45" s="17">
        <v>733154</v>
      </c>
      <c r="B45" s="13" t="s">
        <v>74</v>
      </c>
      <c r="C45" s="33">
        <v>1500000</v>
      </c>
      <c r="D45" s="40">
        <v>42288000</v>
      </c>
      <c r="E45" s="12">
        <f>C45+D45</f>
        <v>43788000</v>
      </c>
      <c r="F45" s="33">
        <v>3700000</v>
      </c>
      <c r="G45" s="11">
        <v>2675000</v>
      </c>
      <c r="H45" s="12">
        <f t="shared" si="13"/>
        <v>6375000</v>
      </c>
    </row>
    <row r="46" spans="1:8" ht="25.5">
      <c r="A46" s="17">
        <v>733156</v>
      </c>
      <c r="B46" s="13" t="s">
        <v>33</v>
      </c>
      <c r="C46" s="33">
        <v>3350000</v>
      </c>
      <c r="D46" s="11">
        <v>0</v>
      </c>
      <c r="E46" s="12">
        <f>C46+D46</f>
        <v>3350000</v>
      </c>
      <c r="F46" s="33">
        <v>1210868.8</v>
      </c>
      <c r="G46" s="11">
        <v>0</v>
      </c>
      <c r="H46" s="12">
        <f t="shared" si="13"/>
        <v>1210868.8</v>
      </c>
    </row>
    <row r="47" spans="1:8" ht="25.5">
      <c r="A47" s="17">
        <v>733158</v>
      </c>
      <c r="B47" s="13" t="s">
        <v>76</v>
      </c>
      <c r="C47" s="33">
        <v>86050000</v>
      </c>
      <c r="D47" s="11">
        <v>0</v>
      </c>
      <c r="E47" s="12">
        <f t="shared" si="11"/>
        <v>86050000</v>
      </c>
      <c r="F47" s="33">
        <v>43025364</v>
      </c>
      <c r="G47" s="11">
        <v>0</v>
      </c>
      <c r="H47" s="12">
        <f t="shared" si="13"/>
        <v>43025364</v>
      </c>
    </row>
    <row r="48" spans="1:8" ht="25.5">
      <c r="A48" s="17">
        <v>733251</v>
      </c>
      <c r="B48" s="13" t="s">
        <v>63</v>
      </c>
      <c r="C48" s="33">
        <v>0</v>
      </c>
      <c r="D48" s="11">
        <v>0</v>
      </c>
      <c r="E48" s="12">
        <f t="shared" si="11"/>
        <v>0</v>
      </c>
      <c r="F48" s="33">
        <v>0</v>
      </c>
      <c r="G48" s="11">
        <v>0</v>
      </c>
      <c r="H48" s="12">
        <f t="shared" si="13"/>
        <v>0</v>
      </c>
    </row>
    <row r="49" spans="1:8" ht="25.5">
      <c r="A49" s="17">
        <v>733252</v>
      </c>
      <c r="B49" s="13" t="s">
        <v>34</v>
      </c>
      <c r="C49" s="33">
        <v>11000000</v>
      </c>
      <c r="D49" s="11">
        <v>0</v>
      </c>
      <c r="E49" s="12">
        <f t="shared" si="11"/>
        <v>11000000</v>
      </c>
      <c r="F49" s="33">
        <v>-1007849.56</v>
      </c>
      <c r="G49" s="11">
        <v>0</v>
      </c>
      <c r="H49" s="12">
        <f t="shared" si="13"/>
        <v>-1007849.56</v>
      </c>
    </row>
    <row r="50" spans="1:8" ht="26.25">
      <c r="A50" s="8">
        <v>741</v>
      </c>
      <c r="B50" s="13" t="s">
        <v>35</v>
      </c>
      <c r="C50" s="34">
        <f aca="true" t="shared" si="14" ref="C50:H50">SUM(C51:C56)</f>
        <v>45500000</v>
      </c>
      <c r="D50" s="15">
        <f t="shared" si="14"/>
        <v>0</v>
      </c>
      <c r="E50" s="16">
        <f t="shared" si="14"/>
        <v>45500000</v>
      </c>
      <c r="F50" s="34">
        <f t="shared" si="14"/>
        <v>13319305.49</v>
      </c>
      <c r="G50" s="15">
        <f t="shared" si="14"/>
        <v>31000</v>
      </c>
      <c r="H50" s="16">
        <f t="shared" si="14"/>
        <v>13350305.49</v>
      </c>
    </row>
    <row r="51" spans="1:8" ht="25.5">
      <c r="A51" s="17">
        <v>741151</v>
      </c>
      <c r="B51" s="13" t="s">
        <v>36</v>
      </c>
      <c r="C51" s="33">
        <v>200000</v>
      </c>
      <c r="D51" s="11">
        <v>0</v>
      </c>
      <c r="E51" s="12">
        <f aca="true" t="shared" si="15" ref="E51:E59">C51+D51</f>
        <v>200000</v>
      </c>
      <c r="F51" s="33">
        <v>0</v>
      </c>
      <c r="G51" s="11">
        <v>0</v>
      </c>
      <c r="H51" s="12">
        <f aca="true" t="shared" si="16" ref="H51:H56">F51+G51</f>
        <v>0</v>
      </c>
    </row>
    <row r="52" spans="1:8" ht="25.5">
      <c r="A52" s="17">
        <v>741414</v>
      </c>
      <c r="B52" s="13" t="s">
        <v>83</v>
      </c>
      <c r="C52" s="33">
        <v>1000000</v>
      </c>
      <c r="D52" s="11">
        <v>0</v>
      </c>
      <c r="E52" s="12">
        <f t="shared" si="15"/>
        <v>1000000</v>
      </c>
      <c r="F52" s="33">
        <v>21960</v>
      </c>
      <c r="G52" s="11">
        <v>0</v>
      </c>
      <c r="H52" s="12">
        <f t="shared" si="16"/>
        <v>21960</v>
      </c>
    </row>
    <row r="53" spans="1:8" ht="25.5">
      <c r="A53" s="17">
        <v>741522</v>
      </c>
      <c r="B53" s="13" t="s">
        <v>64</v>
      </c>
      <c r="C53" s="33">
        <v>40000000</v>
      </c>
      <c r="D53" s="11">
        <v>0</v>
      </c>
      <c r="E53" s="12">
        <f t="shared" si="15"/>
        <v>40000000</v>
      </c>
      <c r="F53" s="33">
        <v>12952782.58</v>
      </c>
      <c r="G53" s="11">
        <v>0</v>
      </c>
      <c r="H53" s="12">
        <f t="shared" si="16"/>
        <v>12952782.58</v>
      </c>
    </row>
    <row r="54" spans="1:8" ht="25.5">
      <c r="A54" s="17">
        <v>741526</v>
      </c>
      <c r="B54" s="13" t="s">
        <v>77</v>
      </c>
      <c r="C54" s="33">
        <v>3000000</v>
      </c>
      <c r="D54" s="11">
        <v>0</v>
      </c>
      <c r="E54" s="12">
        <f t="shared" si="15"/>
        <v>3000000</v>
      </c>
      <c r="F54" s="33">
        <v>308528.91</v>
      </c>
      <c r="G54" s="11">
        <v>0</v>
      </c>
      <c r="H54" s="12">
        <f t="shared" si="16"/>
        <v>308528.91</v>
      </c>
    </row>
    <row r="55" spans="1:8" ht="25.5">
      <c r="A55" s="17">
        <v>741531</v>
      </c>
      <c r="B55" s="13" t="s">
        <v>37</v>
      </c>
      <c r="C55" s="33">
        <v>1000000</v>
      </c>
      <c r="D55" s="11">
        <v>0</v>
      </c>
      <c r="E55" s="12">
        <f t="shared" si="15"/>
        <v>1000000</v>
      </c>
      <c r="F55" s="33">
        <v>31730</v>
      </c>
      <c r="G55" s="11">
        <v>0</v>
      </c>
      <c r="H55" s="12">
        <f t="shared" si="16"/>
        <v>31730</v>
      </c>
    </row>
    <row r="56" spans="1:8" ht="25.5">
      <c r="A56" s="17">
        <v>741534</v>
      </c>
      <c r="B56" s="13" t="s">
        <v>38</v>
      </c>
      <c r="C56" s="33">
        <v>300000</v>
      </c>
      <c r="D56" s="11">
        <v>0</v>
      </c>
      <c r="E56" s="12">
        <f t="shared" si="15"/>
        <v>300000</v>
      </c>
      <c r="F56" s="33">
        <v>4304</v>
      </c>
      <c r="G56" s="11">
        <v>31000</v>
      </c>
      <c r="H56" s="12">
        <f t="shared" si="16"/>
        <v>35304</v>
      </c>
    </row>
    <row r="57" spans="1:8" ht="26.25">
      <c r="A57" s="8">
        <v>742</v>
      </c>
      <c r="B57" s="13" t="s">
        <v>39</v>
      </c>
      <c r="C57" s="34">
        <f>SUM(C59:C65)</f>
        <v>43000000</v>
      </c>
      <c r="D57" s="15">
        <f>SUM(D59:D65)</f>
        <v>7360000</v>
      </c>
      <c r="E57" s="16">
        <f>SUM(E59:E65)</f>
        <v>50360000</v>
      </c>
      <c r="F57" s="34">
        <f>SUM(F58:F65)</f>
        <v>4679058.109999999</v>
      </c>
      <c r="G57" s="15">
        <f>SUM(G59:G65)</f>
        <v>2409000</v>
      </c>
      <c r="H57" s="16">
        <f>SUM(H59:H65)</f>
        <v>7078668.59</v>
      </c>
    </row>
    <row r="58" spans="1:8" ht="25.5">
      <c r="A58" s="36">
        <v>742126</v>
      </c>
      <c r="B58" s="13" t="s">
        <v>91</v>
      </c>
      <c r="C58" s="37">
        <v>0</v>
      </c>
      <c r="D58" s="38">
        <v>0</v>
      </c>
      <c r="E58" s="39">
        <v>0</v>
      </c>
      <c r="F58" s="37">
        <v>9389.52</v>
      </c>
      <c r="G58" s="38">
        <v>0</v>
      </c>
      <c r="H58" s="39">
        <v>9389.52</v>
      </c>
    </row>
    <row r="59" spans="1:8" ht="25.5">
      <c r="A59" s="17">
        <v>742151</v>
      </c>
      <c r="B59" s="13" t="s">
        <v>39</v>
      </c>
      <c r="C59" s="33">
        <v>0</v>
      </c>
      <c r="D59" s="40">
        <v>7360000</v>
      </c>
      <c r="E59" s="12">
        <f t="shared" si="15"/>
        <v>7360000</v>
      </c>
      <c r="F59" s="33">
        <v>0</v>
      </c>
      <c r="G59" s="11">
        <v>2409000</v>
      </c>
      <c r="H59" s="12">
        <f aca="true" t="shared" si="17" ref="H59:H65">F59+G59</f>
        <v>2409000</v>
      </c>
    </row>
    <row r="60" spans="1:8" ht="25.5">
      <c r="A60" s="17">
        <v>742152</v>
      </c>
      <c r="B60" s="13" t="s">
        <v>40</v>
      </c>
      <c r="C60" s="33">
        <v>4000000</v>
      </c>
      <c r="D60" s="11">
        <v>0</v>
      </c>
      <c r="E60" s="12">
        <f>C60+D60</f>
        <v>4000000</v>
      </c>
      <c r="F60" s="33">
        <v>815581.3</v>
      </c>
      <c r="G60" s="11">
        <v>0</v>
      </c>
      <c r="H60" s="12">
        <f t="shared" si="17"/>
        <v>815581.3</v>
      </c>
    </row>
    <row r="61" spans="1:8" ht="25.5">
      <c r="A61" s="17">
        <v>742153</v>
      </c>
      <c r="B61" s="13" t="s">
        <v>41</v>
      </c>
      <c r="C61" s="33">
        <v>6000000</v>
      </c>
      <c r="D61" s="11">
        <v>0</v>
      </c>
      <c r="E61" s="12">
        <f>C61+D61</f>
        <v>6000000</v>
      </c>
      <c r="F61" s="33">
        <v>2587758.64</v>
      </c>
      <c r="G61" s="11">
        <v>0</v>
      </c>
      <c r="H61" s="12">
        <f t="shared" si="17"/>
        <v>2587758.64</v>
      </c>
    </row>
    <row r="62" spans="1:8" ht="25.5">
      <c r="A62" s="17">
        <v>742154</v>
      </c>
      <c r="B62" s="13" t="s">
        <v>75</v>
      </c>
      <c r="C62" s="33">
        <v>0</v>
      </c>
      <c r="D62" s="11">
        <v>0</v>
      </c>
      <c r="E62" s="12">
        <f>C62+D62</f>
        <v>0</v>
      </c>
      <c r="F62" s="33">
        <v>11736.9</v>
      </c>
      <c r="G62" s="11">
        <v>0</v>
      </c>
      <c r="H62" s="12">
        <f t="shared" si="17"/>
        <v>11736.9</v>
      </c>
    </row>
    <row r="63" spans="1:8" ht="25.5">
      <c r="A63" s="17">
        <v>742251</v>
      </c>
      <c r="B63" s="13" t="s">
        <v>42</v>
      </c>
      <c r="C63" s="33">
        <v>4000000</v>
      </c>
      <c r="D63" s="11">
        <v>0</v>
      </c>
      <c r="E63" s="12">
        <f>C63+D63</f>
        <v>4000000</v>
      </c>
      <c r="F63" s="33">
        <v>203170</v>
      </c>
      <c r="G63" s="11">
        <v>0</v>
      </c>
      <c r="H63" s="12">
        <f t="shared" si="17"/>
        <v>203170</v>
      </c>
    </row>
    <row r="64" spans="1:8" ht="25.5">
      <c r="A64" s="17">
        <v>742253</v>
      </c>
      <c r="B64" s="13" t="s">
        <v>43</v>
      </c>
      <c r="C64" s="33">
        <v>25000000</v>
      </c>
      <c r="D64" s="11">
        <v>0</v>
      </c>
      <c r="E64" s="12">
        <v>25000000</v>
      </c>
      <c r="F64" s="33">
        <v>473921.75</v>
      </c>
      <c r="G64" s="11">
        <v>0</v>
      </c>
      <c r="H64" s="12">
        <f t="shared" si="17"/>
        <v>473921.75</v>
      </c>
    </row>
    <row r="65" spans="1:8" ht="25.5">
      <c r="A65" s="17">
        <v>742255</v>
      </c>
      <c r="B65" s="13" t="s">
        <v>89</v>
      </c>
      <c r="C65" s="33">
        <v>4000000</v>
      </c>
      <c r="D65" s="11">
        <v>0</v>
      </c>
      <c r="E65" s="12">
        <f>C65+D65</f>
        <v>4000000</v>
      </c>
      <c r="F65" s="33">
        <v>577500</v>
      </c>
      <c r="G65" s="11">
        <v>0</v>
      </c>
      <c r="H65" s="12">
        <f t="shared" si="17"/>
        <v>577500</v>
      </c>
    </row>
    <row r="66" spans="1:8" ht="26.25">
      <c r="A66" s="8">
        <v>743</v>
      </c>
      <c r="B66" s="13" t="s">
        <v>44</v>
      </c>
      <c r="C66" s="34">
        <f>SUM(C67:C69)</f>
        <v>5500000</v>
      </c>
      <c r="D66" s="15">
        <f>SUM(D68:D69)</f>
        <v>0</v>
      </c>
      <c r="E66" s="16">
        <f>SUM(E67:E69)</f>
        <v>5500000</v>
      </c>
      <c r="F66" s="34">
        <f>SUM(F67:F69)</f>
        <v>1201045</v>
      </c>
      <c r="G66" s="15">
        <f>SUM(G67:G69)</f>
        <v>0</v>
      </c>
      <c r="H66" s="16">
        <f>SUM(H67:H69)</f>
        <v>1201045</v>
      </c>
    </row>
    <row r="67" spans="1:8" ht="25.5">
      <c r="A67" s="36">
        <v>743151</v>
      </c>
      <c r="B67" s="13" t="s">
        <v>84</v>
      </c>
      <c r="C67" s="37">
        <v>0</v>
      </c>
      <c r="D67" s="38">
        <v>0</v>
      </c>
      <c r="E67" s="39">
        <f>C67+D67</f>
        <v>0</v>
      </c>
      <c r="F67" s="37">
        <v>0</v>
      </c>
      <c r="G67" s="38"/>
      <c r="H67" s="39">
        <f>G67+F67</f>
        <v>0</v>
      </c>
    </row>
    <row r="68" spans="1:8" ht="25.5">
      <c r="A68" s="17">
        <v>743324</v>
      </c>
      <c r="B68" s="13" t="s">
        <v>68</v>
      </c>
      <c r="C68" s="33">
        <v>5000000</v>
      </c>
      <c r="D68" s="11">
        <v>0</v>
      </c>
      <c r="E68" s="12">
        <f>C68+D68</f>
        <v>5000000</v>
      </c>
      <c r="F68" s="33">
        <v>1186545</v>
      </c>
      <c r="G68" s="11">
        <v>0</v>
      </c>
      <c r="H68" s="12">
        <f>F68+G68</f>
        <v>1186545</v>
      </c>
    </row>
    <row r="69" spans="1:8" ht="25.5">
      <c r="A69" s="17">
        <v>743351</v>
      </c>
      <c r="B69" s="13" t="s">
        <v>45</v>
      </c>
      <c r="C69" s="33">
        <v>500000</v>
      </c>
      <c r="D69" s="11">
        <v>0</v>
      </c>
      <c r="E69" s="12">
        <f>C69+D69</f>
        <v>500000</v>
      </c>
      <c r="F69" s="33">
        <v>14500</v>
      </c>
      <c r="G69" s="11">
        <v>0</v>
      </c>
      <c r="H69" s="12">
        <f>F69+G69</f>
        <v>14500</v>
      </c>
    </row>
    <row r="70" spans="1:8" ht="26.25">
      <c r="A70" s="8">
        <v>744</v>
      </c>
      <c r="B70" s="13" t="s">
        <v>69</v>
      </c>
      <c r="C70" s="34">
        <f aca="true" t="shared" si="18" ref="C70:H70">C71</f>
        <v>0</v>
      </c>
      <c r="D70" s="15">
        <f t="shared" si="18"/>
        <v>0</v>
      </c>
      <c r="E70" s="16">
        <f t="shared" si="18"/>
        <v>0</v>
      </c>
      <c r="F70" s="34">
        <f t="shared" si="18"/>
        <v>1176000</v>
      </c>
      <c r="G70" s="15">
        <f t="shared" si="18"/>
        <v>109000</v>
      </c>
      <c r="H70" s="16">
        <f t="shared" si="18"/>
        <v>1285000</v>
      </c>
    </row>
    <row r="71" spans="1:8" ht="25.5">
      <c r="A71" s="17">
        <v>744151</v>
      </c>
      <c r="B71" s="13" t="s">
        <v>46</v>
      </c>
      <c r="C71" s="33">
        <v>0</v>
      </c>
      <c r="D71" s="11">
        <v>0</v>
      </c>
      <c r="E71" s="12">
        <f>C71+D71</f>
        <v>0</v>
      </c>
      <c r="F71" s="33">
        <v>1176000</v>
      </c>
      <c r="G71" s="11">
        <v>109000</v>
      </c>
      <c r="H71" s="12">
        <f>F71+G71</f>
        <v>1285000</v>
      </c>
    </row>
    <row r="72" spans="1:8" ht="26.25">
      <c r="A72" s="8">
        <v>745</v>
      </c>
      <c r="B72" s="13" t="s">
        <v>47</v>
      </c>
      <c r="C72" s="34">
        <f aca="true" t="shared" si="19" ref="C72:H72">C73</f>
        <v>6550000</v>
      </c>
      <c r="D72" s="15">
        <f t="shared" si="19"/>
        <v>0</v>
      </c>
      <c r="E72" s="16">
        <f t="shared" si="19"/>
        <v>6550000</v>
      </c>
      <c r="F72" s="34">
        <f t="shared" si="19"/>
        <v>591330.42</v>
      </c>
      <c r="G72" s="15">
        <f t="shared" si="19"/>
        <v>0</v>
      </c>
      <c r="H72" s="16">
        <f t="shared" si="19"/>
        <v>591330.42</v>
      </c>
    </row>
    <row r="73" spans="1:8" ht="25.5">
      <c r="A73" s="17">
        <v>745151</v>
      </c>
      <c r="B73" s="13" t="s">
        <v>48</v>
      </c>
      <c r="C73" s="33">
        <v>6550000</v>
      </c>
      <c r="D73" s="11">
        <v>0</v>
      </c>
      <c r="E73" s="12">
        <f>C73+D73</f>
        <v>6550000</v>
      </c>
      <c r="F73" s="33">
        <v>591330.42</v>
      </c>
      <c r="G73" s="11">
        <v>0</v>
      </c>
      <c r="H73" s="12">
        <f>F73+G73</f>
        <v>591330.42</v>
      </c>
    </row>
    <row r="74" spans="1:8" ht="26.25">
      <c r="A74" s="8">
        <v>771</v>
      </c>
      <c r="B74" s="13" t="s">
        <v>49</v>
      </c>
      <c r="C74" s="34">
        <f aca="true" t="shared" si="20" ref="C74:H74">C75</f>
        <v>0</v>
      </c>
      <c r="D74" s="15">
        <f t="shared" si="20"/>
        <v>0</v>
      </c>
      <c r="E74" s="16">
        <f t="shared" si="20"/>
        <v>0</v>
      </c>
      <c r="F74" s="34">
        <f t="shared" si="20"/>
        <v>0</v>
      </c>
      <c r="G74" s="15">
        <f t="shared" si="20"/>
        <v>0</v>
      </c>
      <c r="H74" s="16">
        <f t="shared" si="20"/>
        <v>0</v>
      </c>
    </row>
    <row r="75" spans="1:8" ht="25.5">
      <c r="A75" s="17">
        <v>771111</v>
      </c>
      <c r="B75" s="13" t="s">
        <v>49</v>
      </c>
      <c r="C75" s="33">
        <v>0</v>
      </c>
      <c r="D75" s="11">
        <v>0</v>
      </c>
      <c r="E75" s="12">
        <f>C75+D75</f>
        <v>0</v>
      </c>
      <c r="F75" s="33">
        <v>0</v>
      </c>
      <c r="G75" s="11">
        <v>0</v>
      </c>
      <c r="H75" s="12">
        <f>F75+G75</f>
        <v>0</v>
      </c>
    </row>
    <row r="76" spans="1:8" ht="26.25">
      <c r="A76" s="8">
        <v>772</v>
      </c>
      <c r="B76" s="13" t="s">
        <v>65</v>
      </c>
      <c r="C76" s="34">
        <f aca="true" t="shared" si="21" ref="C76:H76">C77</f>
        <v>1000000</v>
      </c>
      <c r="D76" s="15">
        <f t="shared" si="21"/>
        <v>0</v>
      </c>
      <c r="E76" s="16">
        <f t="shared" si="21"/>
        <v>1000000</v>
      </c>
      <c r="F76" s="34">
        <f t="shared" si="21"/>
        <v>571468.57</v>
      </c>
      <c r="G76" s="15">
        <f t="shared" si="21"/>
        <v>231000</v>
      </c>
      <c r="H76" s="16">
        <f t="shared" si="21"/>
        <v>802468.57</v>
      </c>
    </row>
    <row r="77" spans="1:8" ht="25.5">
      <c r="A77" s="17">
        <v>772114</v>
      </c>
      <c r="B77" s="13" t="s">
        <v>65</v>
      </c>
      <c r="C77" s="33">
        <v>1000000</v>
      </c>
      <c r="D77" s="11">
        <v>0</v>
      </c>
      <c r="E77" s="12">
        <f>C77+D77</f>
        <v>1000000</v>
      </c>
      <c r="F77" s="33">
        <v>571468.57</v>
      </c>
      <c r="G77" s="11">
        <v>231000</v>
      </c>
      <c r="H77" s="12">
        <f>F77+G77</f>
        <v>802468.57</v>
      </c>
    </row>
    <row r="78" spans="1:8" ht="26.25">
      <c r="A78" s="18"/>
      <c r="B78" s="9" t="s">
        <v>50</v>
      </c>
      <c r="C78" s="34">
        <f>C7+C21+C23+C31+C39+C41+C43+C50+C57+C66+C70+C72+C74+C76</f>
        <v>625600000</v>
      </c>
      <c r="D78" s="15">
        <f>D7+D21+D23+D31+D39+D41+D43+D50+D57+D66+D70+D72+D74+D76</f>
        <v>60853000</v>
      </c>
      <c r="E78" s="16">
        <f>C78+D78</f>
        <v>686453000</v>
      </c>
      <c r="F78" s="34">
        <f>F7+F21+F23+F31+F39+F41+F43+F50+F57+F66+F70+F72+F74+F76</f>
        <v>149776213.57999995</v>
      </c>
      <c r="G78" s="15">
        <f>G7+G21+G23+G31+G39+G41+G43+G50+G57+G66+G70+G72+G74+G76</f>
        <v>11701740.780000001</v>
      </c>
      <c r="H78" s="16">
        <f>F78+G78</f>
        <v>161477954.35999995</v>
      </c>
    </row>
    <row r="79" spans="1:8" ht="26.25">
      <c r="A79" s="8"/>
      <c r="B79" s="9" t="s">
        <v>51</v>
      </c>
      <c r="C79" s="33"/>
      <c r="D79" s="11"/>
      <c r="E79" s="12"/>
      <c r="F79" s="33"/>
      <c r="G79" s="11"/>
      <c r="H79" s="12"/>
    </row>
    <row r="80" spans="1:8" ht="26.25">
      <c r="A80" s="8">
        <v>811</v>
      </c>
      <c r="B80" s="13" t="s">
        <v>52</v>
      </c>
      <c r="C80" s="34">
        <f>C81</f>
        <v>0</v>
      </c>
      <c r="D80" s="15">
        <f>D81</f>
        <v>0</v>
      </c>
      <c r="E80" s="16">
        <f>C80+D80</f>
        <v>0</v>
      </c>
      <c r="F80" s="34">
        <f>F81</f>
        <v>0</v>
      </c>
      <c r="G80" s="15">
        <f>G81</f>
        <v>0</v>
      </c>
      <c r="H80" s="16">
        <f>F80+G80</f>
        <v>0</v>
      </c>
    </row>
    <row r="81" spans="1:8" ht="26.25">
      <c r="A81" s="17">
        <v>811151</v>
      </c>
      <c r="B81" s="13" t="s">
        <v>53</v>
      </c>
      <c r="C81" s="33">
        <v>0</v>
      </c>
      <c r="D81" s="15">
        <v>0</v>
      </c>
      <c r="E81" s="12">
        <f>C81+D81</f>
        <v>0</v>
      </c>
      <c r="F81" s="33">
        <v>0</v>
      </c>
      <c r="G81" s="15">
        <v>0</v>
      </c>
      <c r="H81" s="12">
        <f>F81+G81</f>
        <v>0</v>
      </c>
    </row>
    <row r="82" spans="1:8" ht="26.25">
      <c r="A82" s="8">
        <v>812</v>
      </c>
      <c r="B82" s="13" t="s">
        <v>54</v>
      </c>
      <c r="C82" s="34">
        <v>0</v>
      </c>
      <c r="D82" s="15">
        <f>D83</f>
        <v>0</v>
      </c>
      <c r="E82" s="16">
        <f>C82+D82</f>
        <v>0</v>
      </c>
      <c r="F82" s="34">
        <v>0</v>
      </c>
      <c r="G82" s="15">
        <f>G83</f>
        <v>0</v>
      </c>
      <c r="H82" s="16">
        <f>F82+G82</f>
        <v>0</v>
      </c>
    </row>
    <row r="83" spans="1:8" ht="26.25">
      <c r="A83" s="17">
        <v>812151</v>
      </c>
      <c r="B83" s="13" t="s">
        <v>55</v>
      </c>
      <c r="C83" s="33"/>
      <c r="D83" s="15"/>
      <c r="E83" s="12">
        <f>C83+D83</f>
        <v>0</v>
      </c>
      <c r="F83" s="33">
        <v>0</v>
      </c>
      <c r="G83" s="15"/>
      <c r="H83" s="12">
        <f>F83+G83</f>
        <v>0</v>
      </c>
    </row>
    <row r="84" spans="1:8" ht="26.25">
      <c r="A84" s="8">
        <v>841</v>
      </c>
      <c r="B84" s="13" t="s">
        <v>78</v>
      </c>
      <c r="C84" s="34">
        <f aca="true" t="shared" si="22" ref="C84:H84">C85</f>
        <v>30000000</v>
      </c>
      <c r="D84" s="15">
        <f t="shared" si="22"/>
        <v>0</v>
      </c>
      <c r="E84" s="16">
        <f t="shared" si="22"/>
        <v>30000000</v>
      </c>
      <c r="F84" s="34">
        <f t="shared" si="22"/>
        <v>513200</v>
      </c>
      <c r="G84" s="15">
        <f t="shared" si="22"/>
        <v>0</v>
      </c>
      <c r="H84" s="16">
        <f t="shared" si="22"/>
        <v>513200</v>
      </c>
    </row>
    <row r="85" spans="1:8" ht="26.25">
      <c r="A85" s="17">
        <v>841151</v>
      </c>
      <c r="B85" s="13" t="s">
        <v>79</v>
      </c>
      <c r="C85" s="33">
        <v>30000000</v>
      </c>
      <c r="D85" s="15">
        <v>0</v>
      </c>
      <c r="E85" s="12">
        <f>C85+D85</f>
        <v>30000000</v>
      </c>
      <c r="F85" s="33">
        <v>513200</v>
      </c>
      <c r="G85" s="15">
        <v>0</v>
      </c>
      <c r="H85" s="12">
        <f>F85+G85</f>
        <v>513200</v>
      </c>
    </row>
    <row r="86" spans="1:8" ht="26.25">
      <c r="A86" s="8">
        <v>800</v>
      </c>
      <c r="B86" s="9" t="s">
        <v>56</v>
      </c>
      <c r="C86" s="34">
        <f>C80+C82+C84</f>
        <v>30000000</v>
      </c>
      <c r="D86" s="15">
        <f>D80+D82+D84</f>
        <v>0</v>
      </c>
      <c r="E86" s="16">
        <f>C86+D86</f>
        <v>30000000</v>
      </c>
      <c r="F86" s="34">
        <f>F80+F82+F84</f>
        <v>513200</v>
      </c>
      <c r="G86" s="15">
        <f>G80+G82+G84</f>
        <v>0</v>
      </c>
      <c r="H86" s="16">
        <f>F86+G86</f>
        <v>513200</v>
      </c>
    </row>
    <row r="87" spans="1:8" ht="26.25">
      <c r="A87" s="8"/>
      <c r="B87" s="9" t="s">
        <v>57</v>
      </c>
      <c r="C87" s="34"/>
      <c r="D87" s="15"/>
      <c r="E87" s="16"/>
      <c r="F87" s="34"/>
      <c r="G87" s="15"/>
      <c r="H87" s="16"/>
    </row>
    <row r="88" spans="1:8" ht="26.25">
      <c r="A88" s="8">
        <v>911</v>
      </c>
      <c r="B88" s="13" t="s">
        <v>58</v>
      </c>
      <c r="C88" s="34">
        <f aca="true" t="shared" si="23" ref="C88:H88">C89</f>
        <v>10000000</v>
      </c>
      <c r="D88" s="15">
        <f t="shared" si="23"/>
        <v>0</v>
      </c>
      <c r="E88" s="16">
        <f t="shared" si="23"/>
        <v>10000000</v>
      </c>
      <c r="F88" s="34">
        <f t="shared" si="23"/>
        <v>500000</v>
      </c>
      <c r="G88" s="15">
        <f t="shared" si="23"/>
        <v>0</v>
      </c>
      <c r="H88" s="16">
        <f t="shared" si="23"/>
        <v>500000</v>
      </c>
    </row>
    <row r="89" spans="1:8" ht="25.5">
      <c r="A89" s="17">
        <v>911551</v>
      </c>
      <c r="B89" s="13" t="s">
        <v>92</v>
      </c>
      <c r="C89" s="33">
        <v>10000000</v>
      </c>
      <c r="D89" s="11">
        <v>0</v>
      </c>
      <c r="E89" s="12">
        <f>C89+D89</f>
        <v>10000000</v>
      </c>
      <c r="F89" s="33">
        <v>500000</v>
      </c>
      <c r="G89" s="11">
        <v>0</v>
      </c>
      <c r="H89" s="12">
        <f>F89+G89</f>
        <v>500000</v>
      </c>
    </row>
    <row r="90" spans="1:8" ht="26.25">
      <c r="A90" s="8">
        <v>921</v>
      </c>
      <c r="B90" s="13" t="s">
        <v>59</v>
      </c>
      <c r="C90" s="34">
        <f>C91</f>
        <v>0</v>
      </c>
      <c r="D90" s="15">
        <f>D91</f>
        <v>0</v>
      </c>
      <c r="E90" s="16">
        <f>C90+D90</f>
        <v>0</v>
      </c>
      <c r="F90" s="34">
        <f>F91</f>
        <v>0</v>
      </c>
      <c r="G90" s="15">
        <f>G91</f>
        <v>0</v>
      </c>
      <c r="H90" s="16">
        <f>F90+G90</f>
        <v>0</v>
      </c>
    </row>
    <row r="91" spans="1:8" ht="25.5">
      <c r="A91" s="17">
        <v>921951</v>
      </c>
      <c r="B91" s="13" t="s">
        <v>60</v>
      </c>
      <c r="C91" s="33">
        <v>0</v>
      </c>
      <c r="D91" s="11">
        <v>0</v>
      </c>
      <c r="E91" s="12">
        <f>C91+D91</f>
        <v>0</v>
      </c>
      <c r="F91" s="33">
        <v>0</v>
      </c>
      <c r="G91" s="11">
        <v>0</v>
      </c>
      <c r="H91" s="12">
        <f>F91+G91</f>
        <v>0</v>
      </c>
    </row>
    <row r="92" spans="1:8" ht="26.25">
      <c r="A92" s="8">
        <v>900</v>
      </c>
      <c r="B92" s="9" t="s">
        <v>61</v>
      </c>
      <c r="C92" s="34">
        <f>C88+C90</f>
        <v>10000000</v>
      </c>
      <c r="D92" s="15">
        <f>D88+D90</f>
        <v>0</v>
      </c>
      <c r="E92" s="16">
        <f>C92+D92</f>
        <v>10000000</v>
      </c>
      <c r="F92" s="34">
        <f>F88+F90</f>
        <v>500000</v>
      </c>
      <c r="G92" s="15">
        <f>G88+G90</f>
        <v>0</v>
      </c>
      <c r="H92" s="16">
        <f>F92+G92</f>
        <v>500000</v>
      </c>
    </row>
    <row r="93" spans="1:8" ht="27" thickBot="1">
      <c r="A93" s="19"/>
      <c r="B93" s="20" t="s">
        <v>72</v>
      </c>
      <c r="C93" s="35">
        <f>C4+C78+C86+C92</f>
        <v>670600000</v>
      </c>
      <c r="D93" s="15">
        <f>D4+D78+D86+D92</f>
        <v>61353000</v>
      </c>
      <c r="E93" s="16">
        <f>C93+D93</f>
        <v>731953000</v>
      </c>
      <c r="F93" s="35">
        <f>F4+F78+F86+F92</f>
        <v>160709022.29999995</v>
      </c>
      <c r="G93" s="15">
        <f>G4+G78+G86+G92</f>
        <v>12219740.780000001</v>
      </c>
      <c r="H93" s="16">
        <f>F93+G93</f>
        <v>172928763.07999995</v>
      </c>
    </row>
  </sheetData>
  <sheetProtection formatCells="0" formatColumns="0" formatRows="0"/>
  <mergeCells count="1">
    <mergeCell ref="A2:E2"/>
  </mergeCells>
  <printOptions/>
  <pageMargins left="0.99" right="0.3937007874015748" top="0.5905511811023623" bottom="0.5905511811023623" header="0.5118110236220472" footer="0.5118110236220472"/>
  <pageSetup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IRIG</dc:creator>
  <cp:keywords/>
  <dc:description/>
  <cp:lastModifiedBy>Ilija</cp:lastModifiedBy>
  <cp:lastPrinted>2015-07-27T06:22:54Z</cp:lastPrinted>
  <dcterms:created xsi:type="dcterms:W3CDTF">2007-12-07T10:02:08Z</dcterms:created>
  <dcterms:modified xsi:type="dcterms:W3CDTF">2016-07-26T08:54:04Z</dcterms:modified>
  <cp:category/>
  <cp:version/>
  <cp:contentType/>
  <cp:contentStatus/>
</cp:coreProperties>
</file>